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580" windowHeight="5760" activeTab="0"/>
  </bookViews>
  <sheets>
    <sheet name="Tabelle1" sheetId="1" r:id="rId1"/>
    <sheet name="Tabelle2" sheetId="2" r:id="rId2"/>
    <sheet name="Tabelle3" sheetId="3" r:id="rId3"/>
  </sheets>
  <definedNames>
    <definedName name="Delta">'Tabelle1'!$C$9</definedName>
    <definedName name="Nominalwert">'Tabelle1'!$C$3</definedName>
    <definedName name="q_1">'Tabelle1'!$B$13</definedName>
    <definedName name="q_2">'Tabelle1'!$C$13</definedName>
    <definedName name="q_3">'Tabelle1'!$D$13</definedName>
    <definedName name="Zinssatz">'Tabelle1'!$C$5</definedName>
  </definedNames>
  <calcPr fullCalcOnLoad="1"/>
</workbook>
</file>

<file path=xl/sharedStrings.xml><?xml version="1.0" encoding="utf-8"?>
<sst xmlns="http://schemas.openxmlformats.org/spreadsheetml/2006/main" count="9" uniqueCount="9">
  <si>
    <t>Kursrisiken bei Anleihen</t>
  </si>
  <si>
    <t>Nominalwert</t>
  </si>
  <si>
    <t>Nominalzins</t>
  </si>
  <si>
    <t>Restlaufzeit</t>
  </si>
  <si>
    <t>Laufzeit</t>
  </si>
  <si>
    <t>Jahre</t>
  </si>
  <si>
    <t>Faktor q</t>
  </si>
  <si>
    <t>Marktrendite</t>
  </si>
  <si>
    <t>Marktzinsänderung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</si>
</sst>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Anleihepreis bei verschiedenen Restlaufzeiten und Zinsniveaus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85"/>
          <c:w val="0.9002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Tabelle1!$B$14</c:f>
              <c:strCache>
                <c:ptCount val="1"/>
                <c:pt idx="0">
                  <c:v>R=10,00%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Tabelle1!$A$15:$A$45</c:f>
              <c:numCache/>
            </c:numRef>
          </c:cat>
          <c:val>
            <c:numRef>
              <c:f>Tabelle1!$B$15:$B$45</c:f>
              <c:numCache/>
            </c:numRef>
          </c:val>
          <c:smooth val="0"/>
        </c:ser>
        <c:ser>
          <c:idx val="1"/>
          <c:order val="1"/>
          <c:tx>
            <c:strRef>
              <c:f>Tabelle1!$C$14</c:f>
              <c:strCache>
                <c:ptCount val="1"/>
                <c:pt idx="0">
                  <c:v>R=7,00%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Tabelle1!$A$15:$A$45</c:f>
              <c:numCache/>
            </c:numRef>
          </c:cat>
          <c:val>
            <c:numRef>
              <c:f>Tabelle1!$C$15:$C$45</c:f>
              <c:numCache/>
            </c:numRef>
          </c:val>
          <c:smooth val="0"/>
        </c:ser>
        <c:ser>
          <c:idx val="2"/>
          <c:order val="2"/>
          <c:tx>
            <c:strRef>
              <c:f>Tabelle1!$D$14</c:f>
              <c:strCache>
                <c:ptCount val="1"/>
                <c:pt idx="0">
                  <c:v>R=13,00%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Tabelle1!$A$15:$A$45</c:f>
              <c:numCache/>
            </c:numRef>
          </c:cat>
          <c:val>
            <c:numRef>
              <c:f>Tabelle1!$D$15:$D$45</c:f>
              <c:numCache/>
            </c:numRef>
          </c:val>
          <c:smooth val="0"/>
        </c:ser>
        <c:axId val="31686472"/>
        <c:axId val="16742793"/>
      </c:lineChart>
      <c:catAx>
        <c:axId val="31686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Restlaufzeit in Jahren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42793"/>
        <c:crosses val="autoZero"/>
        <c:auto val="1"/>
        <c:lblOffset val="100"/>
        <c:noMultiLvlLbl val="0"/>
      </c:catAx>
      <c:valAx>
        <c:axId val="16742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Anleihepreis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86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46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0.23225</cdr:x>
      <cdr:y>0.77625</cdr:y>
    </cdr:from>
    <cdr:to>
      <cdr:x>0.87975</cdr:x>
      <cdr:y>0.83675</cdr:y>
    </cdr:to>
    <cdr:sp textlink="Tabelle1!$A$10">
      <cdr:nvSpPr>
        <cdr:cNvPr id="1" name="TextBox 1"/>
        <cdr:cNvSpPr txBox="1">
          <a:spLocks noChangeArrowheads="1"/>
        </cdr:cNvSpPr>
      </cdr:nvSpPr>
      <cdr:spPr>
        <a:xfrm>
          <a:off x="1238250" y="2609850"/>
          <a:ext cx="3457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e4353a9-0d62-4910-9cda-dad3c0986a3e}" type="TxLink">
            <a:rPr lang="en-US" cap="none" sz="1000" b="0" i="0" u="none" baseline="0">
              <a:latin typeface="Arial"/>
              <a:ea typeface="Arial"/>
              <a:cs typeface="Arial"/>
            </a:rPr>
            <a:t>Anleihe Nominalwert 1000, Kupon 10,00%, Laufzeit 30 Jahre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66675</xdr:rowOff>
    </xdr:from>
    <xdr:to>
      <xdr:col>7</xdr:col>
      <xdr:colOff>0</xdr:colOff>
      <xdr:row>68</xdr:row>
      <xdr:rowOff>28575</xdr:rowOff>
    </xdr:to>
    <xdr:graphicFrame>
      <xdr:nvGraphicFramePr>
        <xdr:cNvPr id="1" name="Chart 1"/>
        <xdr:cNvGraphicFramePr/>
      </xdr:nvGraphicFramePr>
      <xdr:xfrm>
        <a:off x="0" y="7715250"/>
        <a:ext cx="5334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B16" sqref="B16"/>
    </sheetView>
  </sheetViews>
  <sheetFormatPr defaultColWidth="11.421875" defaultRowHeight="12.75"/>
  <sheetData>
    <row r="1" ht="15.75">
      <c r="A1" s="8" t="s">
        <v>0</v>
      </c>
    </row>
    <row r="3" spans="1:3" ht="12.75">
      <c r="A3" t="s">
        <v>1</v>
      </c>
      <c r="C3" s="2">
        <v>1000</v>
      </c>
    </row>
    <row r="5" spans="1:3" ht="12.75">
      <c r="A5" t="s">
        <v>2</v>
      </c>
      <c r="C5" s="3">
        <v>0.1</v>
      </c>
    </row>
    <row r="6" ht="12.75">
      <c r="C6" s="1"/>
    </row>
    <row r="7" spans="1:4" ht="12.75">
      <c r="A7" t="s">
        <v>4</v>
      </c>
      <c r="C7">
        <v>30</v>
      </c>
      <c r="D7" t="s">
        <v>5</v>
      </c>
    </row>
    <row r="9" spans="1:3" ht="12.75">
      <c r="A9" t="s">
        <v>8</v>
      </c>
      <c r="C9" s="3">
        <v>0.3</v>
      </c>
    </row>
    <row r="10" s="7" customFormat="1" ht="12.75">
      <c r="A10" s="7" t="str">
        <f>"Anleihe Nominalwert "&amp;Nominalwert&amp;", Kupon "&amp;TEXT(Zinssatz,"0,00%")&amp;", Laufzeit "&amp;C7&amp;" Jahre"</f>
        <v>Anleihe Nominalwert 1000, Kupon 10,00%, Laufzeit 30 Jahre</v>
      </c>
    </row>
    <row r="12" spans="1:4" ht="12.75">
      <c r="A12" s="4" t="s">
        <v>7</v>
      </c>
      <c r="B12" s="9">
        <f>Zinssatz</f>
        <v>0.1</v>
      </c>
      <c r="C12" s="10">
        <f>B12*(1-Delta)</f>
        <v>0.06999999999999999</v>
      </c>
      <c r="D12" s="10">
        <f>B12*(1+Delta)</f>
        <v>0.13</v>
      </c>
    </row>
    <row r="13" spans="1:4" ht="12.75">
      <c r="A13" s="4" t="s">
        <v>6</v>
      </c>
      <c r="B13" s="5">
        <f>1+B12</f>
        <v>1.1</v>
      </c>
      <c r="C13" s="5">
        <f>1+C12</f>
        <v>1.07</v>
      </c>
      <c r="D13" s="5">
        <f>1+D12</f>
        <v>1.13</v>
      </c>
    </row>
    <row r="14" spans="1:4" ht="12.75">
      <c r="A14" s="4" t="s">
        <v>3</v>
      </c>
      <c r="B14" s="4" t="str">
        <f>"R="&amp;TEXT(B12,"0,00%")</f>
        <v>R=10,00%</v>
      </c>
      <c r="C14" s="4" t="str">
        <f>"R="&amp;TEXT(C12,"0,00%")</f>
        <v>R=7,00%</v>
      </c>
      <c r="D14" s="4" t="str">
        <f>"R="&amp;TEXT(D12,"0,00%")</f>
        <v>R=13,00%</v>
      </c>
    </row>
    <row r="15" spans="1:4" ht="12.75">
      <c r="A15" s="4">
        <v>30</v>
      </c>
      <c r="B15" s="6">
        <f>Nominalwert/q_1^A15+Nominalwert*Zinssatz*(q_1^A15-1)/(q_1^A15*(q_1-1))</f>
        <v>999.9999999999992</v>
      </c>
      <c r="C15" s="6">
        <f>Nominalwert/q_2^A15+Nominalwert*Zinssatz*(q_2^A15-1)/(q_2^A15*(q_2-1))</f>
        <v>1372.2712355051747</v>
      </c>
      <c r="D15" s="6">
        <f>Nominalwert/q_3^A15+Nominalwert*Zinssatz*(q_3^A15-1)/(q_3^A15*(q_3-1))</f>
        <v>775.130396820066</v>
      </c>
    </row>
    <row r="16" spans="1:4" ht="12.75">
      <c r="A16" s="4">
        <v>29</v>
      </c>
      <c r="B16" s="6">
        <f>Nominalwert/q_1^A16+Nominalwert*Zinssatz*(q_1^A16-1)/(q_1^A16*(q_1-1))</f>
        <v>999.9999999999992</v>
      </c>
      <c r="C16" s="6">
        <f>Nominalwert/q_2^A16+Nominalwert*Zinssatz*(q_2^A16-1)/(q_2^A16*(q_2-1))</f>
        <v>1368.3302219905368</v>
      </c>
      <c r="D16" s="6">
        <f>Nominalwert/q_3^A16+Nominalwert*Zinssatz*(q_3^A16-1)/(q_3^A16*(q_3-1))</f>
        <v>775.8973484066746</v>
      </c>
    </row>
    <row r="17" spans="1:4" ht="12.75">
      <c r="A17" s="4">
        <v>28</v>
      </c>
      <c r="B17" s="6">
        <f>Nominalwert/q_1^A17+Nominalwert*Zinssatz*(q_1^A17-1)/(q_1^A17*(q_1-1))</f>
        <v>999.9999999999991</v>
      </c>
      <c r="C17" s="6">
        <f>Nominalwert/q_2^A17+Nominalwert*Zinssatz*(q_2^A17-1)/(q_2^A17*(q_2-1))</f>
        <v>1364.1133375298746</v>
      </c>
      <c r="D17" s="6">
        <f>Nominalwert/q_3^A17+Nominalwert*Zinssatz*(q_3^A17-1)/(q_3^A17*(q_3-1))</f>
        <v>776.7640036995423</v>
      </c>
    </row>
    <row r="18" spans="1:4" ht="12.75">
      <c r="A18" s="4">
        <v>27</v>
      </c>
      <c r="B18" s="6">
        <f>Nominalwert/q_1^A18+Nominalwert*Zinssatz*(q_1^A18-1)/(q_1^A18*(q_1-1))</f>
        <v>999.9999999999993</v>
      </c>
      <c r="C18" s="6">
        <f>Nominalwert/q_2^A18+Nominalwert*Zinssatz*(q_2^A18-1)/(q_2^A18*(q_2-1))</f>
        <v>1359.601271156966</v>
      </c>
      <c r="D18" s="6">
        <f>Nominalwert/q_3^A18+Nominalwert*Zinssatz*(q_3^A18-1)/(q_3^A18*(q_3-1))</f>
        <v>777.7433241804827</v>
      </c>
    </row>
    <row r="19" spans="1:4" ht="12.75">
      <c r="A19" s="4">
        <v>26</v>
      </c>
      <c r="B19" s="6">
        <f>Nominalwert/q_1^A19+Nominalwert*Zinssatz*(q_1^A19-1)/(q_1^A19*(q_1-1))</f>
        <v>999.9999999999992</v>
      </c>
      <c r="C19" s="6">
        <f>Nominalwert/q_2^A19+Nominalwert*Zinssatz*(q_2^A19-1)/(q_2^A19*(q_2-1))</f>
        <v>1354.773360137954</v>
      </c>
      <c r="D19" s="6">
        <f>Nominalwert/q_3^A19+Nominalwert*Zinssatz*(q_3^A19-1)/(q_3^A19*(q_3-1))</f>
        <v>778.8499563239454</v>
      </c>
    </row>
    <row r="20" spans="1:4" ht="12.75">
      <c r="A20" s="4">
        <v>25</v>
      </c>
      <c r="B20" s="6">
        <f>Nominalwert/q_1^A20+Nominalwert*Zinssatz*(q_1^A20-1)/(q_1^A20*(q_1-1))</f>
        <v>999.9999999999991</v>
      </c>
      <c r="C20" s="6">
        <f>Nominalwert/q_2^A20+Nominalwert*Zinssatz*(q_2^A20-1)/(q_2^A20*(q_2-1))</f>
        <v>1349.6074953476104</v>
      </c>
      <c r="D20" s="6">
        <f>Nominalwert/q_3^A20+Nominalwert*Zinssatz*(q_3^A20-1)/(q_3^A20*(q_3-1))</f>
        <v>780.1004506460581</v>
      </c>
    </row>
    <row r="21" spans="1:4" ht="12.75">
      <c r="A21" s="4">
        <v>24</v>
      </c>
      <c r="B21" s="6">
        <f>Nominalwert/q_1^A21+Nominalwert*Zinssatz*(q_1^A21-1)/(q_1^A21*(q_1-1))</f>
        <v>999.9999999999991</v>
      </c>
      <c r="C21" s="6">
        <f>Nominalwert/q_2^A21+Nominalwert*Zinssatz*(q_2^A21-1)/(q_2^A21*(q_2-1))</f>
        <v>1344.0800200219433</v>
      </c>
      <c r="D21" s="6">
        <f>Nominalwert/q_3^A21+Nominalwert*Zinssatz*(q_3^A21-1)/(q_3^A21*(q_3-1))</f>
        <v>781.5135092300457</v>
      </c>
    </row>
    <row r="22" spans="1:4" ht="12.75">
      <c r="A22" s="4">
        <v>23</v>
      </c>
      <c r="B22" s="6">
        <f>Nominalwert/q_1^A22+Nominalwert*Zinssatz*(q_1^A22-1)/(q_1^A22*(q_1-1))</f>
        <v>999.9999999999993</v>
      </c>
      <c r="C22" s="6">
        <f>Nominalwert/q_2^A22+Nominalwert*Zinssatz*(q_2^A22-1)/(q_2^A22*(q_2-1))</f>
        <v>1338.1656214234795</v>
      </c>
      <c r="D22" s="6">
        <f>Nominalwert/q_3^A22+Nominalwert*Zinssatz*(q_3^A22-1)/(q_3^A22*(q_3-1))</f>
        <v>783.1102654299516</v>
      </c>
    </row>
    <row r="23" spans="1:4" ht="12.75">
      <c r="A23" s="4">
        <v>22</v>
      </c>
      <c r="B23" s="6">
        <f>Nominalwert/q_1^A23+Nominalwert*Zinssatz*(q_1^A23-1)/(q_1^A23*(q_1-1))</f>
        <v>999.9999999999992</v>
      </c>
      <c r="C23" s="6">
        <f>Nominalwert/q_2^A23+Nominalwert*Zinssatz*(q_2^A23-1)/(q_2^A23*(q_2-1))</f>
        <v>1331.8372149231234</v>
      </c>
      <c r="D23" s="6">
        <f>Nominalwert/q_3^A23+Nominalwert*Zinssatz*(q_3^A23-1)/(q_3^A23*(q_3-1))</f>
        <v>784.9145999358452</v>
      </c>
    </row>
    <row r="24" spans="1:4" ht="12.75">
      <c r="A24" s="4">
        <v>21</v>
      </c>
      <c r="B24" s="6">
        <f>Nominalwert/q_1^A24+Nominalwert*Zinssatz*(q_1^A24-1)/(q_1^A24*(q_1-1))</f>
        <v>999.9999999999993</v>
      </c>
      <c r="C24" s="6">
        <f>Nominalwert/q_2^A24+Nominalwert*Zinssatz*(q_2^A24-1)/(q_2^A24*(q_2-1))</f>
        <v>1325.065819967742</v>
      </c>
      <c r="D24" s="6">
        <f>Nominalwert/q_3^A24+Nominalwert*Zinssatz*(q_3^A24-1)/(q_3^A24*(q_3-1))</f>
        <v>786.9534979275049</v>
      </c>
    </row>
    <row r="25" spans="1:4" ht="12.75">
      <c r="A25" s="4">
        <v>20</v>
      </c>
      <c r="B25" s="6">
        <f>Nominalwert/q_1^A25+Nominalwert*Zinssatz*(q_1^A25-1)/(q_1^A25*(q_1-1))</f>
        <v>999.9999999999992</v>
      </c>
      <c r="C25" s="6">
        <f>Nominalwert/q_2^A25+Nominalwert*Zinssatz*(q_2^A25-1)/(q_2^A25*(q_2-1))</f>
        <v>1317.820427365484</v>
      </c>
      <c r="D25" s="6">
        <f>Nominalwert/q_3^A25+Nominalwert*Zinssatz*(q_3^A25-1)/(q_3^A25*(q_3-1))</f>
        <v>789.2574526580805</v>
      </c>
    </row>
    <row r="26" spans="1:4" ht="12.75">
      <c r="A26" s="4">
        <v>19</v>
      </c>
      <c r="B26" s="6">
        <f>Nominalwert/q_1^A26+Nominalwert*Zinssatz*(q_1^A26-1)/(q_1^A26*(q_1-1))</f>
        <v>999.9999999999993</v>
      </c>
      <c r="C26" s="6">
        <f>Nominalwert/q_2^A26+Nominalwert*Zinssatz*(q_2^A26-1)/(q_2^A26*(q_2-1))</f>
        <v>1310.067857281068</v>
      </c>
      <c r="D26" s="6">
        <f>Nominalwert/q_3^A26+Nominalwert*Zinssatz*(q_3^A26-1)/(q_3^A26*(q_3-1))</f>
        <v>791.8609215036307</v>
      </c>
    </row>
    <row r="27" spans="1:4" ht="12.75">
      <c r="A27" s="4">
        <v>18</v>
      </c>
      <c r="B27" s="6">
        <f>Nominalwert/q_1^A27+Nominalwert*Zinssatz*(q_1^A27-1)/(q_1^A27*(q_1-1))</f>
        <v>999.9999999999993</v>
      </c>
      <c r="C27" s="6">
        <f>Nominalwert/q_2^A27+Nominalwert*Zinssatz*(q_2^A27-1)/(q_2^A27*(q_2-1))</f>
        <v>1301.7726072907426</v>
      </c>
      <c r="D27" s="6">
        <f>Nominalwert/q_3^A27+Nominalwert*Zinssatz*(q_3^A27-1)/(q_3^A27*(q_3-1))</f>
        <v>794.8028412991027</v>
      </c>
    </row>
    <row r="28" spans="1:4" ht="12.75">
      <c r="A28" s="4">
        <v>17</v>
      </c>
      <c r="B28" s="6">
        <f>Nominalwert/q_1^A28+Nominalwert*Zinssatz*(q_1^A28-1)/(q_1^A28*(q_1-1))</f>
        <v>999.9999999999993</v>
      </c>
      <c r="C28" s="6">
        <f>Nominalwert/q_2^A28+Nominalwert*Zinssatz*(q_2^A28-1)/(q_2^A28*(q_2-1))</f>
        <v>1292.896689801095</v>
      </c>
      <c r="D28" s="6">
        <f>Nominalwert/q_3^A28+Nominalwert*Zinssatz*(q_3^A28-1)/(q_3^A28*(q_3-1))</f>
        <v>798.127210667986</v>
      </c>
    </row>
    <row r="29" spans="1:4" ht="12.75">
      <c r="A29" s="4">
        <v>16</v>
      </c>
      <c r="B29" s="6">
        <f>Nominalwert/q_1^A29+Nominalwert*Zinssatz*(q_1^A29-1)/(q_1^A29*(q_1-1))</f>
        <v>999.9999999999993</v>
      </c>
      <c r="C29" s="6">
        <f>Nominalwert/q_2^A29+Nominalwert*Zinssatz*(q_2^A29-1)/(q_2^A29*(q_2-1))</f>
        <v>1283.3994580871715</v>
      </c>
      <c r="D29" s="6">
        <f>Nominalwert/q_3^A29+Nominalwert*Zinssatz*(q_3^A29-1)/(q_3^A29*(q_3-1))</f>
        <v>801.8837480548241</v>
      </c>
    </row>
    <row r="30" spans="1:4" ht="12.75">
      <c r="A30" s="4">
        <v>15</v>
      </c>
      <c r="B30" s="6">
        <f>Nominalwert/q_1^A30+Nominalwert*Zinssatz*(q_1^A30-1)/(q_1^A30*(q_1-1))</f>
        <v>999.9999999999994</v>
      </c>
      <c r="C30" s="6">
        <f>Nominalwert/q_2^A30+Nominalwert*Zinssatz*(q_2^A30-1)/(q_2^A30*(q_2-1))</f>
        <v>1273.2374201532737</v>
      </c>
      <c r="D30" s="6">
        <f>Nominalwert/q_3^A30+Nominalwert*Zinssatz*(q_3^A30-1)/(q_3^A30*(q_3-1))</f>
        <v>806.1286353019511</v>
      </c>
    </row>
    <row r="31" spans="1:4" ht="12.75">
      <c r="A31" s="4">
        <v>14</v>
      </c>
      <c r="B31" s="6">
        <f>Nominalwert/q_1^A31+Nominalwert*Zinssatz*(q_1^A31-1)/(q_1^A31*(q_1-1))</f>
        <v>999.9999999999995</v>
      </c>
      <c r="C31" s="6">
        <f>Nominalwert/q_2^A31+Nominalwert*Zinssatz*(q_2^A31-1)/(q_2^A31*(q_2-1))</f>
        <v>1262.3640395640027</v>
      </c>
      <c r="D31" s="6">
        <f>Nominalwert/q_3^A31+Nominalwert*Zinssatz*(q_3^A31-1)/(q_3^A31*(q_3-1))</f>
        <v>810.9253578912046</v>
      </c>
    </row>
    <row r="32" spans="1:4" ht="12.75">
      <c r="A32" s="4">
        <v>13</v>
      </c>
      <c r="B32" s="6">
        <f>Nominalwert/q_1^A32+Nominalwert*Zinssatz*(q_1^A32-1)/(q_1^A32*(q_1-1))</f>
        <v>999.9999999999993</v>
      </c>
      <c r="C32" s="6">
        <f>Nominalwert/q_2^A32+Nominalwert*Zinssatz*(q_2^A32-1)/(q_2^A32*(q_2-1))</f>
        <v>1250.7295223334831</v>
      </c>
      <c r="D32" s="6">
        <f>Nominalwert/q_3^A32+Nominalwert*Zinssatz*(q_3^A32-1)/(q_3^A32*(q_3-1))</f>
        <v>816.3456544170612</v>
      </c>
    </row>
    <row r="33" spans="1:4" ht="12.75">
      <c r="A33" s="4">
        <v>12</v>
      </c>
      <c r="B33" s="6">
        <f>Nominalwert/q_1^A33+Nominalwert*Zinssatz*(q_1^A33-1)/(q_1^A33*(q_1-1))</f>
        <v>999.9999999999995</v>
      </c>
      <c r="C33" s="6">
        <f>Nominalwert/q_2^A33+Nominalwert*Zinssatz*(q_2^A33-1)/(q_2^A33*(q_2-1))</f>
        <v>1238.2805888968269</v>
      </c>
      <c r="D33" s="6">
        <f>Nominalwert/q_3^A33+Nominalwert*Zinssatz*(q_3^A33-1)/(q_3^A33*(q_3-1))</f>
        <v>822.470589491279</v>
      </c>
    </row>
    <row r="34" spans="1:4" ht="12.75">
      <c r="A34" s="4">
        <v>11</v>
      </c>
      <c r="B34" s="6">
        <f>Nominalwert/q_1^A34+Nominalwert*Zinssatz*(q_1^A34-1)/(q_1^A34*(q_1-1))</f>
        <v>999.9999999999994</v>
      </c>
      <c r="C34" s="6">
        <f>Nominalwert/q_2^A34+Nominalwert*Zinssatz*(q_2^A34-1)/(q_2^A34*(q_2-1))</f>
        <v>1224.960230119605</v>
      </c>
      <c r="D34" s="6">
        <f>Nominalwert/q_3^A34+Nominalwert*Zinssatz*(q_3^A34-1)/(q_3^A34*(q_3-1))</f>
        <v>829.3917661251452</v>
      </c>
    </row>
    <row r="35" spans="1:4" ht="12.75">
      <c r="A35" s="4">
        <v>10</v>
      </c>
      <c r="B35" s="6">
        <f>Nominalwert/q_1^A35+Nominalwert*Zinssatz*(q_1^A35-1)/(q_1^A35*(q_1-1))</f>
        <v>999.9999999999994</v>
      </c>
      <c r="C35" s="6">
        <f>Nominalwert/q_2^A35+Nominalwert*Zinssatz*(q_2^A35-1)/(q_2^A35*(q_2-1))</f>
        <v>1210.7074462279775</v>
      </c>
      <c r="D35" s="6">
        <f>Nominalwert/q_3^A35+Nominalwert*Zinssatz*(q_3^A35-1)/(q_3^A35*(q_3-1))</f>
        <v>837.2126957214141</v>
      </c>
    </row>
    <row r="36" spans="1:4" ht="12.75">
      <c r="A36" s="4">
        <v>9</v>
      </c>
      <c r="B36" s="6">
        <f>Nominalwert/q_1^A36+Nominalwert*Zinssatz*(q_1^A36-1)/(q_1^A36*(q_1-1))</f>
        <v>999.9999999999995</v>
      </c>
      <c r="C36" s="6">
        <f>Nominalwert/q_2^A36+Nominalwert*Zinssatz*(q_2^A36-1)/(q_2^A36*(q_2-1))</f>
        <v>1195.456967463936</v>
      </c>
      <c r="D36" s="6">
        <f>Nominalwert/q_3^A36+Nominalwert*Zinssatz*(q_3^A36-1)/(q_3^A36*(q_3-1))</f>
        <v>846.0503461651979</v>
      </c>
    </row>
    <row r="37" spans="1:4" ht="12.75">
      <c r="A37" s="4">
        <v>8</v>
      </c>
      <c r="B37" s="6">
        <f>Nominalwert/q_1^A37+Nominalwert*Zinssatz*(q_1^A37-1)/(q_1^A37*(q_1-1))</f>
        <v>999.9999999999995</v>
      </c>
      <c r="C37" s="6">
        <f>Nominalwert/q_2^A37+Nominalwert*Zinssatz*(q_2^A37-1)/(q_2^A37*(q_2-1))</f>
        <v>1179.1389551864117</v>
      </c>
      <c r="D37" s="6">
        <f>Nominalwert/q_3^A37+Nominalwert*Zinssatz*(q_3^A37-1)/(q_3^A37*(q_3-1))</f>
        <v>856.0368911666733</v>
      </c>
    </row>
    <row r="38" spans="1:4" ht="12.75">
      <c r="A38" s="4">
        <v>7</v>
      </c>
      <c r="B38" s="6">
        <f>Nominalwert/q_1^A38+Nominalwert*Zinssatz*(q_1^A38-1)/(q_1^A38*(q_1-1))</f>
        <v>999.9999999999995</v>
      </c>
      <c r="C38" s="6">
        <f>Nominalwert/q_2^A38+Nominalwert*Zinssatz*(q_2^A38-1)/(q_2^A38*(q_2-1))</f>
        <v>1161.6786820494603</v>
      </c>
      <c r="D38" s="6">
        <f>Nominalwert/q_3^A38+Nominalwert*Zinssatz*(q_3^A38-1)/(q_3^A38*(q_3-1))</f>
        <v>867.3216870183408</v>
      </c>
    </row>
    <row r="39" spans="1:4" ht="12.75">
      <c r="A39" s="4">
        <v>6</v>
      </c>
      <c r="B39" s="6">
        <f>Nominalwert/q_1^A39+Nominalwert*Zinssatz*(q_1^A39-1)/(q_1^A39*(q_1-1))</f>
        <v>999.9999999999995</v>
      </c>
      <c r="C39" s="6">
        <f>Nominalwert/q_2^A39+Nominalwert*Zinssatz*(q_2^A39-1)/(q_2^A39*(q_2-1))</f>
        <v>1142.9961897929227</v>
      </c>
      <c r="D39" s="6">
        <f>Nominalwert/q_3^A39+Nominalwert*Zinssatz*(q_3^A39-1)/(q_3^A39*(q_3-1))</f>
        <v>880.073506330725</v>
      </c>
    </row>
    <row r="40" spans="1:4" ht="12.75">
      <c r="A40" s="4">
        <v>5</v>
      </c>
      <c r="B40" s="6">
        <f>Nominalwert/q_1^A40+Nominalwert*Zinssatz*(q_1^A40-1)/(q_1^A40*(q_1-1))</f>
        <v>999.9999999999997</v>
      </c>
      <c r="C40" s="6">
        <f>Nominalwert/q_2^A40+Nominalwert*Zinssatz*(q_2^A40-1)/(q_2^A40*(q_2-1))</f>
        <v>1123.0059230784275</v>
      </c>
      <c r="D40" s="6">
        <f>Nominalwert/q_3^A40+Nominalwert*Zinssatz*(q_3^A40-1)/(q_3^A40*(q_3-1))</f>
        <v>894.4830621537192</v>
      </c>
    </row>
    <row r="41" spans="1:4" ht="12.75">
      <c r="A41" s="4">
        <v>4</v>
      </c>
      <c r="B41" s="6">
        <f>Nominalwert/q_1^A41+Nominalwert*Zinssatz*(q_1^A41-1)/(q_1^A41*(q_1-1))</f>
        <v>999.9999999999998</v>
      </c>
      <c r="C41" s="6">
        <f>Nominalwert/q_2^A41+Nominalwert*Zinssatz*(q_2^A41-1)/(q_2^A41*(q_2-1))</f>
        <v>1101.6163376939176</v>
      </c>
      <c r="D41" s="6">
        <f>Nominalwert/q_3^A41+Nominalwert*Zinssatz*(q_3^A41-1)/(q_3^A41*(q_3-1))</f>
        <v>910.7658602337026</v>
      </c>
    </row>
    <row r="42" spans="1:4" ht="12.75">
      <c r="A42" s="4">
        <v>3</v>
      </c>
      <c r="B42" s="6">
        <f>Nominalwert/q_1^A42+Nominalwert*Zinssatz*(q_1^A42-1)/(q_1^A42*(q_1-1))</f>
        <v>999.9999999999998</v>
      </c>
      <c r="C42" s="6">
        <f>Nominalwert/q_2^A42+Nominalwert*Zinssatz*(q_2^A42-1)/(q_2^A42*(q_2-1))</f>
        <v>1078.7294813324918</v>
      </c>
      <c r="D42" s="6">
        <f>Nominalwert/q_3^A42+Nominalwert*Zinssatz*(q_3^A42-1)/(q_3^A42*(q_3-1))</f>
        <v>929.1654220640838</v>
      </c>
    </row>
    <row r="43" spans="1:4" ht="12.75">
      <c r="A43" s="4">
        <v>2</v>
      </c>
      <c r="B43" s="6">
        <f>Nominalwert/q_1^A43+Nominalwert*Zinssatz*(q_1^A43-1)/(q_1^A43*(q_1-1))</f>
        <v>999.9999999999999</v>
      </c>
      <c r="C43" s="6">
        <f>Nominalwert/q_2^A43+Nominalwert*Zinssatz*(q_2^A43-1)/(q_2^A43*(q_2-1))</f>
        <v>1054.2405450257663</v>
      </c>
      <c r="D43" s="6">
        <f>Nominalwert/q_3^A43+Nominalwert*Zinssatz*(q_3^A43-1)/(q_3^A43*(q_3-1))</f>
        <v>949.9569269324147</v>
      </c>
    </row>
    <row r="44" spans="1:4" ht="12.75">
      <c r="A44" s="4">
        <v>1</v>
      </c>
      <c r="B44" s="6">
        <f>Nominalwert/q_1^A44+Nominalwert*Zinssatz*(q_1^A44-1)/(q_1^A44*(q_1-1))</f>
        <v>999.9999999999999</v>
      </c>
      <c r="C44" s="6">
        <f>Nominalwert/q_2^A44+Nominalwert*Zinssatz*(q_2^A44-1)/(q_2^A44*(q_2-1))</f>
        <v>1028.03738317757</v>
      </c>
      <c r="D44" s="6">
        <f>Nominalwert/q_3^A44+Nominalwert*Zinssatz*(q_3^A44-1)/(q_3^A44*(q_3-1))</f>
        <v>973.4513274336284</v>
      </c>
    </row>
    <row r="45" spans="1:4" ht="12.75">
      <c r="A45" s="4">
        <v>0</v>
      </c>
      <c r="B45" s="6">
        <f>Nominalwert/q_1^A45+Nominalwert*Zinssatz*(q_1^A45-1)/(q_1^A45*(q_1-1))</f>
        <v>1000</v>
      </c>
      <c r="C45" s="6">
        <f>Nominalwert/q_2^A45+Nominalwert*Zinssatz*(q_2^A45-1)/(q_2^A45*(q_2-1))</f>
        <v>1000</v>
      </c>
      <c r="D45" s="6">
        <f>Nominalwert/q_3^A45+Nominalwert*Zinssatz*(q_3^A45-1)/(q_3^A45*(q_3-1))</f>
        <v>1000</v>
      </c>
    </row>
  </sheetData>
  <printOptions/>
  <pageMargins left="0.75" right="0.75" top="1" bottom="1" header="0.4921259845" footer="0.4921259845"/>
  <pageSetup horizontalDpi="600" verticalDpi="600" orientation="portrait" paperSize="9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Bodoconsult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Leisner</dc:creator>
  <cp:keywords/>
  <dc:description/>
  <cp:lastModifiedBy>Robert Leisner</cp:lastModifiedBy>
  <cp:lastPrinted>2006-04-02T09:04:28Z</cp:lastPrinted>
  <dcterms:created xsi:type="dcterms:W3CDTF">2006-04-02T08:44:44Z</dcterms:created>
  <dcterms:modified xsi:type="dcterms:W3CDTF">2006-04-02T09:27:20Z</dcterms:modified>
  <cp:category/>
  <cp:version/>
  <cp:contentType/>
  <cp:contentStatus/>
</cp:coreProperties>
</file>